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4295" windowHeight="4635"/>
  </bookViews>
  <sheets>
    <sheet name="Sheet1" sheetId="1" r:id="rId1"/>
  </sheets>
  <calcPr calcId="124519"/>
  <fileRecoveryPr repairLoad="1"/>
</workbook>
</file>

<file path=xl/calcChain.xml><?xml version="1.0" encoding="utf-8"?>
<calcChain xmlns="http://schemas.openxmlformats.org/spreadsheetml/2006/main">
  <c r="B13" i="1"/>
  <c r="M8"/>
  <c r="M9"/>
  <c r="G8"/>
  <c r="K3"/>
  <c r="K5"/>
  <c r="K6"/>
  <c r="K2"/>
  <c r="I4"/>
  <c r="I5"/>
  <c r="I6"/>
  <c r="I8"/>
  <c r="I9"/>
  <c r="I2"/>
  <c r="I15"/>
  <c r="I3" s="1"/>
  <c r="I16"/>
  <c r="J6" s="1"/>
  <c r="I17"/>
  <c r="K9" s="1"/>
  <c r="I14"/>
  <c r="B15"/>
  <c r="B14"/>
  <c r="B16" s="1"/>
  <c r="B17" s="1"/>
  <c r="G3"/>
  <c r="G4"/>
  <c r="G5"/>
  <c r="G6"/>
  <c r="G7"/>
  <c r="G2"/>
  <c r="H9"/>
  <c r="H8"/>
  <c r="H7"/>
  <c r="H3"/>
  <c r="H4"/>
  <c r="H5"/>
  <c r="H6"/>
  <c r="H2"/>
  <c r="J9" l="1"/>
  <c r="J5"/>
  <c r="J2"/>
  <c r="I7"/>
  <c r="J7"/>
  <c r="J3"/>
  <c r="K7"/>
  <c r="J8"/>
  <c r="J4"/>
  <c r="K8"/>
  <c r="K4"/>
  <c r="L9"/>
  <c r="L5"/>
  <c r="M5" s="1"/>
  <c r="L2"/>
  <c r="M2" s="1"/>
  <c r="L3"/>
  <c r="M3" s="1"/>
  <c r="L6"/>
  <c r="M6" s="1"/>
  <c r="L7"/>
  <c r="M7" s="1"/>
  <c r="L4"/>
  <c r="M4" s="1"/>
  <c r="L8" l="1"/>
</calcChain>
</file>

<file path=xl/sharedStrings.xml><?xml version="1.0" encoding="utf-8"?>
<sst xmlns="http://schemas.openxmlformats.org/spreadsheetml/2006/main" count="62" uniqueCount="51">
  <si>
    <t>Organic Keywords (Domain)</t>
  </si>
  <si>
    <t>10 to 19</t>
  </si>
  <si>
    <t>20 to 29</t>
  </si>
  <si>
    <t>1 to 9</t>
  </si>
  <si>
    <t>Effortless</t>
  </si>
  <si>
    <t>Very Easy</t>
  </si>
  <si>
    <t>30 to 39</t>
  </si>
  <si>
    <t>40 to 49</t>
  </si>
  <si>
    <t>50 to 59</t>
  </si>
  <si>
    <t>Difficult</t>
  </si>
  <si>
    <t>Very Difficult</t>
  </si>
  <si>
    <t>60+</t>
  </si>
  <si>
    <t>Close to Impossible</t>
  </si>
  <si>
    <t>DR</t>
  </si>
  <si>
    <t>RD (Domain)</t>
  </si>
  <si>
    <t>RD (Page)</t>
  </si>
  <si>
    <t>Overall Difficulty Score</t>
  </si>
  <si>
    <t>Keyword Difficulty Score</t>
  </si>
  <si>
    <t>DR Difficulty Score</t>
  </si>
  <si>
    <t>RD (Domain) Score</t>
  </si>
  <si>
    <t>RD (Page) Score</t>
  </si>
  <si>
    <t>Keywords (Domain) Score</t>
  </si>
  <si>
    <t>Difficulty Score (For Average)</t>
  </si>
  <si>
    <t>List of Sites with DR lower than 60 on Top 8 SERP</t>
  </si>
  <si>
    <t>Difficulty Measure</t>
  </si>
  <si>
    <t>Score Range</t>
  </si>
  <si>
    <t>Little Easy</t>
  </si>
  <si>
    <t>Possible</t>
  </si>
  <si>
    <t>www.socksaddict.com</t>
  </si>
  <si>
    <t>fixmywalk.com</t>
  </si>
  <si>
    <t>dermadry.com</t>
  </si>
  <si>
    <t>gearhunt.com</t>
  </si>
  <si>
    <t>www.mycarpe.com</t>
  </si>
  <si>
    <t>www.smellyfeetcures.com</t>
  </si>
  <si>
    <t>Niche Relevancy</t>
  </si>
  <si>
    <t>Micro</t>
  </si>
  <si>
    <t>Broad</t>
  </si>
  <si>
    <t>Niche Relevancy Difficuly Score</t>
  </si>
  <si>
    <t>Niche Relevancy Score</t>
  </si>
  <si>
    <t>General</t>
  </si>
  <si>
    <t>Score</t>
  </si>
  <si>
    <t>Average RD for Domain Required</t>
  </si>
  <si>
    <t>How many RD per week for a New Domain based on 8 months period?</t>
  </si>
  <si>
    <t>How many RD per week for a new Page based on 3 month period?</t>
  </si>
  <si>
    <t>Factors</t>
  </si>
  <si>
    <t>Stats for 1 Difficulty Score</t>
  </si>
  <si>
    <t>Average RD for Page Required</t>
  </si>
  <si>
    <t>Assumed Stats for 100 Difficulty Score</t>
  </si>
  <si>
    <t>Keyword =&gt;</t>
  </si>
  <si>
    <t>best socks for sweaty feet</t>
  </si>
  <si>
    <t>www.ejisinc.com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</si>
</sst>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2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</xf>
    <xf numFmtId="1" fontId="0" fillId="2" borderId="1" xfId="0" applyNumberFormat="1" applyFill="1" applyBorder="1" applyAlignment="1" applyProtection="1">
      <alignment horizontal="center"/>
    </xf>
    <xf numFmtId="3" fontId="0" fillId="3" borderId="1" xfId="0" applyNumberFormat="1" applyFill="1" applyBorder="1" applyAlignment="1" applyProtection="1">
      <alignment horizontal="center"/>
      <protection locked="0"/>
    </xf>
    <xf numFmtId="0" fontId="3" fillId="5" borderId="1" xfId="0" applyFont="1" applyFill="1" applyBorder="1" applyProtection="1">
      <protection locked="0"/>
    </xf>
    <xf numFmtId="0" fontId="4" fillId="2" borderId="1" xfId="0" applyFont="1" applyFill="1" applyBorder="1" applyAlignment="1" applyProtection="1">
      <alignment horizontal="center"/>
    </xf>
    <xf numFmtId="1" fontId="4" fillId="2" borderId="1" xfId="0" applyNumberFormat="1" applyFont="1" applyFill="1" applyBorder="1" applyAlignment="1" applyProtection="1">
      <alignment horizontal="center"/>
    </xf>
    <xf numFmtId="0" fontId="6" fillId="4" borderId="1" xfId="0" applyFont="1" applyFill="1" applyBorder="1" applyProtection="1"/>
    <xf numFmtId="1" fontId="8" fillId="4" borderId="1" xfId="0" applyNumberFormat="1" applyFont="1" applyFill="1" applyBorder="1" applyAlignment="1" applyProtection="1">
      <alignment horizontal="center"/>
    </xf>
    <xf numFmtId="0" fontId="9" fillId="4" borderId="1" xfId="0" applyFont="1" applyFill="1" applyBorder="1" applyProtection="1"/>
    <xf numFmtId="0" fontId="9" fillId="4" borderId="1" xfId="0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/>
    </xf>
    <xf numFmtId="0" fontId="7" fillId="2" borderId="1" xfId="0" applyFont="1" applyFill="1" applyBorder="1" applyAlignment="1" applyProtection="1">
      <alignment horizontal="center"/>
    </xf>
    <xf numFmtId="0" fontId="8" fillId="2" borderId="1" xfId="0" applyFont="1" applyFill="1" applyBorder="1" applyAlignment="1" applyProtection="1">
      <alignment horizontal="left"/>
    </xf>
    <xf numFmtId="0" fontId="9" fillId="2" borderId="1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6" fillId="3" borderId="1" xfId="0" applyFont="1" applyFill="1" applyBorder="1" applyAlignment="1" applyProtection="1">
      <alignment horizontal="center"/>
      <protection locked="0"/>
    </xf>
    <xf numFmtId="0" fontId="4" fillId="5" borderId="1" xfId="0" applyFont="1" applyFill="1" applyBorder="1" applyProtection="1"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1" fillId="4" borderId="1" xfId="0" applyFont="1" applyFill="1" applyBorder="1" applyProtection="1">
      <protection locked="0"/>
    </xf>
    <xf numFmtId="1" fontId="2" fillId="4" borderId="1" xfId="0" applyNumberFormat="1" applyFont="1" applyFill="1" applyBorder="1" applyAlignment="1" applyProtection="1">
      <alignment horizontal="center"/>
      <protection locked="0"/>
    </xf>
    <xf numFmtId="0" fontId="6" fillId="4" borderId="1" xfId="0" applyFont="1" applyFill="1" applyBorder="1" applyProtection="1">
      <protection locked="0"/>
    </xf>
    <xf numFmtId="1" fontId="6" fillId="4" borderId="1" xfId="0" applyNumberFormat="1" applyFont="1" applyFill="1" applyBorder="1" applyAlignment="1" applyProtection="1">
      <alignment horizontal="center"/>
      <protection locked="0"/>
    </xf>
    <xf numFmtId="0" fontId="10" fillId="4" borderId="1" xfId="0" applyFont="1" applyFill="1" applyBorder="1" applyProtection="1">
      <protection locked="0"/>
    </xf>
    <xf numFmtId="0" fontId="0" fillId="0" borderId="0" xfId="0" applyAlignment="1" applyProtection="1">
      <alignment horizontal="center"/>
    </xf>
    <xf numFmtId="1" fontId="11" fillId="3" borderId="2" xfId="0" applyNumberFormat="1" applyFont="1" applyFill="1" applyBorder="1" applyAlignment="1" applyProtection="1">
      <alignment horizontal="left"/>
      <protection locked="0"/>
    </xf>
    <xf numFmtId="1" fontId="11" fillId="3" borderId="3" xfId="0" applyNumberFormat="1" applyFont="1" applyFill="1" applyBorder="1" applyAlignment="1" applyProtection="1">
      <alignment horizontal="left"/>
      <protection locked="0"/>
    </xf>
    <xf numFmtId="1" fontId="11" fillId="3" borderId="4" xfId="0" applyNumberFormat="1" applyFont="1" applyFill="1" applyBorder="1" applyAlignment="1" applyProtection="1">
      <alignment horizontal="left"/>
      <protection locked="0"/>
    </xf>
    <xf numFmtId="1" fontId="5" fillId="2" borderId="1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FF99"/>
      <color rgb="FF66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ejisinc.com/" TargetMode="External"/><Relationship Id="rId1" Type="http://schemas.openxmlformats.org/officeDocument/2006/relationships/hyperlink" Target="http://www.smellyfeetcure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98"/>
  <sheetViews>
    <sheetView tabSelected="1" workbookViewId="0">
      <selection activeCell="A21" sqref="A21"/>
    </sheetView>
  </sheetViews>
  <sheetFormatPr defaultRowHeight="15"/>
  <cols>
    <col min="1" max="1" width="48.5703125" style="1" customWidth="1"/>
    <col min="2" max="2" width="17.28515625" style="2" customWidth="1"/>
    <col min="3" max="3" width="24.5703125" style="2" bestFit="1" customWidth="1"/>
    <col min="4" max="4" width="16.7109375" style="2" bestFit="1" customWidth="1"/>
    <col min="5" max="5" width="30.140625" style="2" bestFit="1" customWidth="1"/>
    <col min="6" max="6" width="26.140625" style="2" bestFit="1" customWidth="1"/>
    <col min="7" max="7" width="29.28515625" style="2" bestFit="1" customWidth="1"/>
    <col min="8" max="8" width="45.7109375" style="2" bestFit="1" customWidth="1"/>
    <col min="9" max="9" width="31.42578125" style="2" bestFit="1" customWidth="1"/>
    <col min="10" max="10" width="15" style="1" bestFit="1" customWidth="1"/>
    <col min="11" max="11" width="24.140625" style="1" bestFit="1" customWidth="1"/>
    <col min="12" max="12" width="21.7109375" style="3" bestFit="1" customWidth="1"/>
    <col min="13" max="13" width="27.42578125" style="1" bestFit="1" customWidth="1"/>
    <col min="14" max="16384" width="9.140625" style="1"/>
  </cols>
  <sheetData>
    <row r="1" spans="1:13">
      <c r="A1" s="22" t="s">
        <v>23</v>
      </c>
      <c r="B1" s="23" t="s">
        <v>34</v>
      </c>
      <c r="C1" s="23" t="s">
        <v>13</v>
      </c>
      <c r="D1" s="23" t="s">
        <v>14</v>
      </c>
      <c r="E1" s="23" t="s">
        <v>15</v>
      </c>
      <c r="F1" s="23" t="s">
        <v>0</v>
      </c>
      <c r="G1" s="10" t="s">
        <v>37</v>
      </c>
      <c r="H1" s="10" t="s">
        <v>18</v>
      </c>
      <c r="I1" s="10" t="s">
        <v>19</v>
      </c>
      <c r="J1" s="10" t="s">
        <v>20</v>
      </c>
      <c r="K1" s="10" t="s">
        <v>21</v>
      </c>
      <c r="L1" s="11" t="s">
        <v>16</v>
      </c>
      <c r="M1" s="10" t="s">
        <v>22</v>
      </c>
    </row>
    <row r="2" spans="1:13">
      <c r="A2" s="9" t="s">
        <v>28</v>
      </c>
      <c r="B2" s="5" t="s">
        <v>35</v>
      </c>
      <c r="C2" s="5">
        <v>38</v>
      </c>
      <c r="D2" s="5">
        <v>343</v>
      </c>
      <c r="E2" s="5">
        <v>25</v>
      </c>
      <c r="F2" s="5">
        <v>13700</v>
      </c>
      <c r="G2" s="6">
        <f>VLOOKUP($B2,$E$14:$F$16,2,FALSE)</f>
        <v>60</v>
      </c>
      <c r="H2" s="7">
        <f>C2*1</f>
        <v>38</v>
      </c>
      <c r="I2" s="7">
        <f>IF(D2&gt;$H$15,"100",D2*$I$15)</f>
        <v>34.300000000000004</v>
      </c>
      <c r="J2" s="7">
        <f>IF(E2&gt;$H$16,"100",E2*$I$16)</f>
        <v>50</v>
      </c>
      <c r="K2" s="7" t="str">
        <f>IF(F2&gt;$H$17,"100",F2*$I$17)</f>
        <v>100</v>
      </c>
      <c r="L2" s="33">
        <f>AVERAGE(H2:K2)</f>
        <v>40.766666666666673</v>
      </c>
      <c r="M2" s="7">
        <f>IF(L2=0,"",L2*1)</f>
        <v>40.766666666666673</v>
      </c>
    </row>
    <row r="3" spans="1:13">
      <c r="A3" s="9" t="s">
        <v>29</v>
      </c>
      <c r="B3" s="5" t="s">
        <v>35</v>
      </c>
      <c r="C3" s="5">
        <v>20</v>
      </c>
      <c r="D3" s="5">
        <v>163</v>
      </c>
      <c r="E3" s="5">
        <v>2</v>
      </c>
      <c r="F3" s="5">
        <v>24200</v>
      </c>
      <c r="G3" s="6">
        <f>VLOOKUP($B3,$E$14:$F$16,2,FALSE)</f>
        <v>60</v>
      </c>
      <c r="H3" s="7">
        <f t="shared" ref="H3:H9" si="0">C3*1</f>
        <v>20</v>
      </c>
      <c r="I3" s="7">
        <f t="shared" ref="I3:I9" si="1">IF(D3&gt;$H$15,"100",D3*$I$15)</f>
        <v>16.3</v>
      </c>
      <c r="J3" s="7">
        <f t="shared" ref="J3:J9" si="2">IF(E3&gt;$H$16,"100",E3*$I$16)</f>
        <v>4</v>
      </c>
      <c r="K3" s="7" t="str">
        <f t="shared" ref="K3:K9" si="3">IF(F3&gt;$H$17,"100",F3*$I$17)</f>
        <v>100</v>
      </c>
      <c r="L3" s="33">
        <f>AVERAGE(H3:K3)</f>
        <v>13.433333333333332</v>
      </c>
      <c r="M3" s="7">
        <f>IF(AVERAGE(H3:K3)=0,"",L3*1)</f>
        <v>13.433333333333332</v>
      </c>
    </row>
    <row r="4" spans="1:13">
      <c r="A4" s="9" t="s">
        <v>30</v>
      </c>
      <c r="B4" s="5" t="s">
        <v>36</v>
      </c>
      <c r="C4" s="5">
        <v>24</v>
      </c>
      <c r="D4" s="8">
        <v>128</v>
      </c>
      <c r="E4" s="5">
        <v>0</v>
      </c>
      <c r="F4" s="8">
        <v>4300</v>
      </c>
      <c r="G4" s="6">
        <f>VLOOKUP($B4,$E$14:$F$16,2,FALSE)</f>
        <v>40</v>
      </c>
      <c r="H4" s="7">
        <f t="shared" si="0"/>
        <v>24</v>
      </c>
      <c r="I4" s="7">
        <f t="shared" si="1"/>
        <v>12.8</v>
      </c>
      <c r="J4" s="7">
        <f t="shared" si="2"/>
        <v>0</v>
      </c>
      <c r="K4" s="7">
        <f t="shared" si="3"/>
        <v>43</v>
      </c>
      <c r="L4" s="33">
        <f>AVERAGE(H4:K4)</f>
        <v>19.95</v>
      </c>
      <c r="M4" s="7">
        <f>IF(AVERAGE(H4:K4)=0,"",L4*1)</f>
        <v>19.95</v>
      </c>
    </row>
    <row r="5" spans="1:13">
      <c r="A5" s="9" t="s">
        <v>31</v>
      </c>
      <c r="B5" s="5" t="s">
        <v>36</v>
      </c>
      <c r="C5" s="5">
        <v>48</v>
      </c>
      <c r="D5" s="5">
        <v>896</v>
      </c>
      <c r="E5" s="5">
        <v>1</v>
      </c>
      <c r="F5" s="5">
        <v>147000</v>
      </c>
      <c r="G5" s="6">
        <f>VLOOKUP($B5,$E$14:$F$16,2,FALSE)</f>
        <v>40</v>
      </c>
      <c r="H5" s="7">
        <f t="shared" si="0"/>
        <v>48</v>
      </c>
      <c r="I5" s="7">
        <f t="shared" si="1"/>
        <v>89.600000000000009</v>
      </c>
      <c r="J5" s="7">
        <f t="shared" si="2"/>
        <v>2</v>
      </c>
      <c r="K5" s="7" t="str">
        <f t="shared" si="3"/>
        <v>100</v>
      </c>
      <c r="L5" s="33">
        <f>AVERAGE(H5:K5)</f>
        <v>46.533333333333339</v>
      </c>
      <c r="M5" s="7">
        <f>IF(AVERAGE(H5:K5)=0,"",L5*1)</f>
        <v>46.533333333333339</v>
      </c>
    </row>
    <row r="6" spans="1:13">
      <c r="A6" s="9" t="s">
        <v>32</v>
      </c>
      <c r="B6" s="5" t="s">
        <v>35</v>
      </c>
      <c r="C6" s="5">
        <v>30</v>
      </c>
      <c r="D6" s="5">
        <v>259</v>
      </c>
      <c r="E6" s="5">
        <v>3</v>
      </c>
      <c r="F6" s="5">
        <v>38400</v>
      </c>
      <c r="G6" s="6">
        <f>VLOOKUP($B6,$E$14:$F$16,2,FALSE)</f>
        <v>60</v>
      </c>
      <c r="H6" s="7">
        <f t="shared" si="0"/>
        <v>30</v>
      </c>
      <c r="I6" s="7">
        <f t="shared" si="1"/>
        <v>25.900000000000002</v>
      </c>
      <c r="J6" s="7">
        <f t="shared" si="2"/>
        <v>6</v>
      </c>
      <c r="K6" s="7" t="str">
        <f t="shared" si="3"/>
        <v>100</v>
      </c>
      <c r="L6" s="33">
        <f>AVERAGE(H6:K6)</f>
        <v>20.633333333333336</v>
      </c>
      <c r="M6" s="7">
        <f>IF(AVERAGE(H6:K6)=0,"",L6*1)</f>
        <v>20.633333333333336</v>
      </c>
    </row>
    <row r="7" spans="1:13">
      <c r="A7" s="9" t="s">
        <v>33</v>
      </c>
      <c r="B7" s="5" t="s">
        <v>35</v>
      </c>
      <c r="C7" s="5">
        <v>21</v>
      </c>
      <c r="D7" s="5">
        <v>194</v>
      </c>
      <c r="E7" s="5">
        <v>5</v>
      </c>
      <c r="F7" s="5">
        <v>1800</v>
      </c>
      <c r="G7" s="6">
        <f>VLOOKUP($B7,$E$14:$F$16,2,FALSE)</f>
        <v>60</v>
      </c>
      <c r="H7" s="7">
        <f t="shared" si="0"/>
        <v>21</v>
      </c>
      <c r="I7" s="7">
        <f t="shared" si="1"/>
        <v>19.400000000000002</v>
      </c>
      <c r="J7" s="7">
        <f t="shared" si="2"/>
        <v>10</v>
      </c>
      <c r="K7" s="7">
        <f t="shared" si="3"/>
        <v>18</v>
      </c>
      <c r="L7" s="33">
        <f>AVERAGE(H7:K7)</f>
        <v>17.100000000000001</v>
      </c>
      <c r="M7" s="7">
        <f>IF(AVERAGE(H7:K7)=0,"",L7*1)</f>
        <v>17.100000000000001</v>
      </c>
    </row>
    <row r="8" spans="1:13">
      <c r="A8" s="9" t="s">
        <v>50</v>
      </c>
      <c r="B8" s="5" t="s">
        <v>39</v>
      </c>
      <c r="C8" s="5">
        <v>9</v>
      </c>
      <c r="D8" s="5">
        <v>65</v>
      </c>
      <c r="E8" s="5">
        <v>39</v>
      </c>
      <c r="F8" s="5">
        <v>11500</v>
      </c>
      <c r="G8" s="6">
        <f>VLOOKUP($B8,$E$14:$F$16,2,FALSE)</f>
        <v>5</v>
      </c>
      <c r="H8" s="7">
        <f t="shared" si="0"/>
        <v>9</v>
      </c>
      <c r="I8" s="7">
        <f t="shared" si="1"/>
        <v>6.5</v>
      </c>
      <c r="J8" s="7">
        <f t="shared" si="2"/>
        <v>78</v>
      </c>
      <c r="K8" s="7" t="str">
        <f t="shared" si="3"/>
        <v>100</v>
      </c>
      <c r="L8" s="33">
        <f>AVERAGE(H8:K8)</f>
        <v>31.166666666666668</v>
      </c>
      <c r="M8" s="7">
        <f t="shared" ref="M8:M9" si="4">IF(AVERAGE(H8:K8)=0,"",L8*1)</f>
        <v>31.166666666666668</v>
      </c>
    </row>
    <row r="9" spans="1:13">
      <c r="A9" s="9"/>
      <c r="B9" s="5"/>
      <c r="C9" s="5"/>
      <c r="D9" s="5"/>
      <c r="E9" s="5"/>
      <c r="F9" s="5"/>
      <c r="G9" s="6"/>
      <c r="H9" s="7">
        <f t="shared" si="0"/>
        <v>0</v>
      </c>
      <c r="I9" s="7">
        <f t="shared" si="1"/>
        <v>0</v>
      </c>
      <c r="J9" s="7">
        <f t="shared" si="2"/>
        <v>0</v>
      </c>
      <c r="K9" s="7">
        <f t="shared" si="3"/>
        <v>0</v>
      </c>
      <c r="L9" s="33">
        <f>AVERAGE(H9:K9)</f>
        <v>0</v>
      </c>
      <c r="M9" s="7" t="str">
        <f t="shared" si="4"/>
        <v/>
      </c>
    </row>
    <row r="10" spans="1:13">
      <c r="D10" s="4"/>
      <c r="F10" s="4"/>
      <c r="G10" s="4"/>
      <c r="I10" s="4"/>
    </row>
    <row r="12" spans="1:13" ht="28.5">
      <c r="A12" s="24" t="s">
        <v>48</v>
      </c>
      <c r="B12" s="30" t="s">
        <v>49</v>
      </c>
      <c r="C12" s="31"/>
      <c r="D12" s="32"/>
    </row>
    <row r="13" spans="1:13" ht="28.5">
      <c r="A13" s="24" t="s">
        <v>17</v>
      </c>
      <c r="B13" s="25">
        <f>AVERAGE(M2:M9)</f>
        <v>27.083333333333332</v>
      </c>
      <c r="C13" s="14" t="s">
        <v>24</v>
      </c>
      <c r="D13" s="14" t="s">
        <v>25</v>
      </c>
      <c r="E13" s="15" t="s">
        <v>38</v>
      </c>
      <c r="F13" s="15" t="s">
        <v>40</v>
      </c>
      <c r="G13" s="17" t="s">
        <v>44</v>
      </c>
      <c r="H13" s="19" t="s">
        <v>47</v>
      </c>
      <c r="I13" s="19" t="s">
        <v>45</v>
      </c>
      <c r="J13" s="2"/>
      <c r="K13" s="2"/>
    </row>
    <row r="14" spans="1:13" ht="15.75">
      <c r="A14" s="26" t="s">
        <v>41</v>
      </c>
      <c r="B14" s="27">
        <f>AVERAGE(D2:D9)</f>
        <v>292.57142857142856</v>
      </c>
      <c r="C14" s="12" t="s">
        <v>4</v>
      </c>
      <c r="D14" s="13" t="s">
        <v>3</v>
      </c>
      <c r="E14" s="16" t="s">
        <v>35</v>
      </c>
      <c r="F14" s="21">
        <v>60</v>
      </c>
      <c r="G14" s="18" t="s">
        <v>13</v>
      </c>
      <c r="H14" s="21">
        <v>100</v>
      </c>
      <c r="I14" s="20">
        <f>100/H14</f>
        <v>1</v>
      </c>
      <c r="J14" s="2"/>
      <c r="K14" s="2"/>
    </row>
    <row r="15" spans="1:13" ht="15.75">
      <c r="A15" s="26" t="s">
        <v>46</v>
      </c>
      <c r="B15" s="27">
        <f>AVERAGE(E2:E7)</f>
        <v>6</v>
      </c>
      <c r="C15" s="12" t="s">
        <v>5</v>
      </c>
      <c r="D15" s="13" t="s">
        <v>1</v>
      </c>
      <c r="E15" s="16" t="s">
        <v>36</v>
      </c>
      <c r="F15" s="21">
        <v>40</v>
      </c>
      <c r="G15" s="18" t="s">
        <v>14</v>
      </c>
      <c r="H15" s="21">
        <v>1000</v>
      </c>
      <c r="I15" s="20">
        <f t="shared" ref="I15:I17" si="5">100/H15</f>
        <v>0.1</v>
      </c>
      <c r="J15" s="2"/>
      <c r="K15" s="2"/>
    </row>
    <row r="16" spans="1:13" ht="15.75">
      <c r="A16" s="28" t="s">
        <v>42</v>
      </c>
      <c r="B16" s="27">
        <f>B14/33</f>
        <v>8.8658008658008658</v>
      </c>
      <c r="C16" s="12" t="s">
        <v>26</v>
      </c>
      <c r="D16" s="13" t="s">
        <v>2</v>
      </c>
      <c r="E16" s="16" t="s">
        <v>39</v>
      </c>
      <c r="F16" s="21">
        <v>5</v>
      </c>
      <c r="G16" s="18" t="s">
        <v>15</v>
      </c>
      <c r="H16" s="21">
        <v>50</v>
      </c>
      <c r="I16" s="20">
        <f t="shared" si="5"/>
        <v>2</v>
      </c>
      <c r="J16" s="2"/>
      <c r="K16" s="2"/>
    </row>
    <row r="17" spans="1:11" ht="15.75">
      <c r="A17" s="28" t="s">
        <v>43</v>
      </c>
      <c r="B17" s="27">
        <f>B16/60*7</f>
        <v>1.0343434343434343</v>
      </c>
      <c r="C17" s="12" t="s">
        <v>27</v>
      </c>
      <c r="D17" s="13" t="s">
        <v>6</v>
      </c>
      <c r="E17" s="29"/>
      <c r="F17" s="29"/>
      <c r="G17" s="18" t="s">
        <v>0</v>
      </c>
      <c r="H17" s="21">
        <v>10000</v>
      </c>
      <c r="I17" s="20">
        <f t="shared" si="5"/>
        <v>0.01</v>
      </c>
      <c r="J17" s="2"/>
      <c r="K17" s="2"/>
    </row>
    <row r="18" spans="1:11" ht="15.75">
      <c r="C18" s="12" t="s">
        <v>9</v>
      </c>
      <c r="D18" s="13" t="s">
        <v>7</v>
      </c>
      <c r="E18" s="29"/>
      <c r="F18" s="29"/>
      <c r="G18" s="29"/>
      <c r="J18" s="2"/>
      <c r="K18" s="2"/>
    </row>
    <row r="19" spans="1:11" ht="15.75">
      <c r="C19" s="12" t="s">
        <v>10</v>
      </c>
      <c r="D19" s="13" t="s">
        <v>8</v>
      </c>
      <c r="E19" s="29"/>
      <c r="F19" s="29"/>
      <c r="G19" s="29"/>
      <c r="J19" s="2"/>
      <c r="K19" s="2"/>
    </row>
    <row r="20" spans="1:11" ht="15.75">
      <c r="C20" s="12" t="s">
        <v>12</v>
      </c>
      <c r="D20" s="13" t="s">
        <v>11</v>
      </c>
      <c r="E20" s="29"/>
      <c r="F20" s="29"/>
      <c r="G20" s="29"/>
      <c r="J20" s="2"/>
      <c r="K20" s="2"/>
    </row>
    <row r="21" spans="1:11">
      <c r="J21" s="2"/>
      <c r="K21" s="2"/>
    </row>
    <row r="22" spans="1:11">
      <c r="D22" s="4"/>
      <c r="F22" s="4"/>
      <c r="G22" s="4"/>
      <c r="I22" s="4"/>
    </row>
    <row r="28" spans="1:11">
      <c r="D28" s="4"/>
      <c r="E28" s="4"/>
      <c r="F28" s="4"/>
      <c r="G28" s="4"/>
      <c r="I28" s="4"/>
    </row>
    <row r="34" spans="4:9">
      <c r="D34" s="4"/>
      <c r="E34" s="4"/>
      <c r="F34" s="4"/>
      <c r="G34" s="4"/>
      <c r="I34" s="4"/>
    </row>
    <row r="40" spans="4:9">
      <c r="D40" s="4"/>
      <c r="E40" s="4"/>
      <c r="F40" s="4"/>
      <c r="G40" s="4"/>
    </row>
    <row r="46" spans="4:9">
      <c r="D46" s="4"/>
      <c r="E46" s="4"/>
      <c r="F46" s="4"/>
      <c r="G46" s="4"/>
    </row>
    <row r="52" spans="4:9">
      <c r="D52" s="4"/>
      <c r="E52" s="4"/>
      <c r="F52" s="4"/>
      <c r="G52" s="4"/>
      <c r="I52" s="4"/>
    </row>
    <row r="58" spans="4:9">
      <c r="D58" s="4"/>
      <c r="E58" s="4"/>
      <c r="F58" s="4"/>
      <c r="G58" s="4"/>
      <c r="I58" s="4"/>
    </row>
    <row r="64" spans="4:9">
      <c r="D64" s="4"/>
      <c r="E64" s="4"/>
      <c r="F64" s="4"/>
      <c r="G64" s="4"/>
      <c r="I64" s="4"/>
    </row>
    <row r="70" spans="4:9">
      <c r="D70" s="4"/>
      <c r="E70" s="4"/>
      <c r="F70" s="4"/>
      <c r="G70" s="4"/>
      <c r="I70" s="4"/>
    </row>
    <row r="76" spans="4:9">
      <c r="D76" s="4"/>
      <c r="E76" s="4"/>
      <c r="F76" s="4"/>
      <c r="G76" s="4"/>
      <c r="I76" s="4"/>
    </row>
    <row r="82" spans="4:7">
      <c r="D82" s="4"/>
      <c r="E82" s="4"/>
      <c r="F82" s="4"/>
      <c r="G82" s="4"/>
    </row>
    <row r="88" spans="4:7">
      <c r="D88" s="4"/>
      <c r="F88" s="4"/>
      <c r="G88" s="4"/>
    </row>
    <row r="94" spans="4:7">
      <c r="D94" s="4"/>
      <c r="E94" s="4"/>
      <c r="F94" s="4"/>
      <c r="G94" s="4"/>
    </row>
    <row r="100" spans="4:9">
      <c r="D100" s="4"/>
      <c r="F100" s="4"/>
      <c r="G100" s="4"/>
    </row>
    <row r="106" spans="4:9">
      <c r="D106" s="4"/>
      <c r="E106" s="4"/>
      <c r="F106" s="4"/>
      <c r="G106" s="4"/>
      <c r="I106" s="4"/>
    </row>
    <row r="112" spans="4:9">
      <c r="D112" s="4"/>
      <c r="E112" s="4"/>
      <c r="F112" s="4"/>
      <c r="G112" s="4"/>
      <c r="I112" s="4"/>
    </row>
    <row r="118" spans="4:9">
      <c r="D118" s="4"/>
      <c r="E118" s="4"/>
      <c r="F118" s="4"/>
      <c r="G118" s="4"/>
      <c r="I118" s="4"/>
    </row>
    <row r="124" spans="4:9">
      <c r="D124" s="4"/>
      <c r="E124" s="4"/>
      <c r="F124" s="4"/>
      <c r="G124" s="4"/>
    </row>
    <row r="130" spans="4:9">
      <c r="D130" s="4"/>
      <c r="E130" s="4"/>
      <c r="F130" s="4"/>
      <c r="G130" s="4"/>
      <c r="I130" s="4"/>
    </row>
    <row r="136" spans="4:9">
      <c r="D136" s="4"/>
      <c r="F136" s="4"/>
      <c r="G136" s="4"/>
      <c r="I136" s="4"/>
    </row>
    <row r="142" spans="4:9">
      <c r="D142" s="4"/>
      <c r="E142" s="4"/>
      <c r="F142" s="4"/>
      <c r="G142" s="4"/>
      <c r="I142" s="4"/>
    </row>
    <row r="148" spans="4:9">
      <c r="D148" s="4"/>
      <c r="E148" s="4"/>
      <c r="F148" s="4"/>
      <c r="G148" s="4"/>
      <c r="I148" s="4"/>
    </row>
    <row r="154" spans="4:9">
      <c r="D154" s="4"/>
      <c r="E154" s="4"/>
      <c r="F154" s="4"/>
      <c r="G154" s="4"/>
      <c r="I154" s="4"/>
    </row>
    <row r="160" spans="4:9">
      <c r="D160" s="4"/>
      <c r="F160" s="4"/>
      <c r="G160" s="4"/>
    </row>
    <row r="166" spans="4:9">
      <c r="D166" s="4"/>
      <c r="F166" s="4"/>
      <c r="G166" s="4"/>
      <c r="I166" s="4"/>
    </row>
    <row r="172" spans="4:9">
      <c r="D172" s="4"/>
      <c r="E172" s="4"/>
      <c r="F172" s="4"/>
      <c r="G172" s="4"/>
    </row>
    <row r="178" spans="4:9">
      <c r="D178" s="4"/>
      <c r="E178" s="4"/>
      <c r="F178" s="4"/>
      <c r="G178" s="4"/>
      <c r="I178" s="4"/>
    </row>
    <row r="184" spans="4:9">
      <c r="D184" s="4"/>
      <c r="E184" s="4"/>
      <c r="F184" s="4"/>
      <c r="G184" s="4"/>
    </row>
    <row r="190" spans="4:9">
      <c r="D190" s="4"/>
      <c r="E190" s="4"/>
      <c r="F190" s="4"/>
      <c r="G190" s="4"/>
    </row>
    <row r="196" spans="4:9">
      <c r="D196" s="4"/>
      <c r="E196" s="4"/>
      <c r="F196" s="4"/>
      <c r="G196" s="4"/>
      <c r="I196" s="4"/>
    </row>
    <row r="202" spans="4:9">
      <c r="D202" s="4"/>
      <c r="E202" s="4"/>
      <c r="F202" s="4"/>
      <c r="G202" s="4"/>
      <c r="I202" s="4"/>
    </row>
    <row r="208" spans="4:9">
      <c r="D208" s="4"/>
      <c r="E208" s="4"/>
      <c r="F208" s="4"/>
      <c r="G208" s="4"/>
      <c r="I208" s="4"/>
    </row>
    <row r="214" spans="4:9">
      <c r="D214" s="4"/>
      <c r="E214" s="4"/>
      <c r="F214" s="4"/>
      <c r="G214" s="4"/>
      <c r="I214" s="4"/>
    </row>
    <row r="220" spans="4:9">
      <c r="D220" s="4"/>
      <c r="E220" s="4"/>
      <c r="F220" s="4"/>
      <c r="G220" s="4"/>
      <c r="I220" s="4"/>
    </row>
    <row r="226" spans="4:9">
      <c r="D226" s="4"/>
      <c r="E226" s="4"/>
      <c r="F226" s="4"/>
      <c r="G226" s="4"/>
      <c r="I226" s="4"/>
    </row>
    <row r="232" spans="4:9">
      <c r="D232" s="4"/>
      <c r="E232" s="4"/>
      <c r="F232" s="4"/>
      <c r="G232" s="4"/>
      <c r="I232" s="4"/>
    </row>
    <row r="238" spans="4:9">
      <c r="D238" s="4"/>
      <c r="E238" s="4"/>
      <c r="F238" s="4"/>
      <c r="G238" s="4"/>
      <c r="I238" s="4"/>
    </row>
    <row r="244" spans="4:9">
      <c r="D244" s="4"/>
      <c r="E244" s="4"/>
      <c r="F244" s="4"/>
      <c r="G244" s="4"/>
      <c r="I244" s="4"/>
    </row>
    <row r="250" spans="4:9">
      <c r="D250" s="4"/>
      <c r="E250" s="4"/>
      <c r="F250" s="4"/>
      <c r="G250" s="4"/>
      <c r="I250" s="4"/>
    </row>
    <row r="256" spans="4:9">
      <c r="D256" s="4"/>
      <c r="E256" s="4"/>
      <c r="F256" s="4"/>
      <c r="G256" s="4"/>
      <c r="I256" s="4"/>
    </row>
    <row r="262" spans="4:9">
      <c r="D262" s="4"/>
      <c r="E262" s="4"/>
      <c r="F262" s="4"/>
      <c r="G262" s="4"/>
      <c r="I262" s="4"/>
    </row>
    <row r="268" spans="4:9">
      <c r="D268" s="4"/>
      <c r="E268" s="4"/>
      <c r="F268" s="4"/>
      <c r="G268" s="4"/>
      <c r="I268" s="4"/>
    </row>
    <row r="274" spans="4:9">
      <c r="D274" s="4"/>
      <c r="F274" s="4"/>
      <c r="G274" s="4"/>
    </row>
    <row r="280" spans="4:9">
      <c r="D280" s="4"/>
      <c r="E280" s="4"/>
      <c r="F280" s="4"/>
      <c r="G280" s="4"/>
      <c r="I280" s="4"/>
    </row>
    <row r="286" spans="4:9">
      <c r="D286" s="4"/>
      <c r="F286" s="4"/>
      <c r="G286" s="4"/>
      <c r="I286" s="4"/>
    </row>
    <row r="292" spans="4:9">
      <c r="D292" s="4"/>
      <c r="E292" s="4"/>
      <c r="F292" s="4"/>
      <c r="G292" s="4"/>
      <c r="I292" s="4"/>
    </row>
    <row r="298" spans="4:9">
      <c r="D298" s="4"/>
      <c r="E298" s="4"/>
      <c r="F298" s="4"/>
      <c r="G298" s="4"/>
      <c r="I298" s="4"/>
    </row>
    <row r="304" spans="4:9">
      <c r="D304" s="4"/>
      <c r="E304" s="4"/>
      <c r="F304" s="4"/>
      <c r="G304" s="4"/>
      <c r="I304" s="4"/>
    </row>
    <row r="310" spans="4:9">
      <c r="D310" s="4"/>
      <c r="E310" s="4"/>
      <c r="F310" s="4"/>
      <c r="G310" s="4"/>
      <c r="I310" s="4"/>
    </row>
    <row r="316" spans="4:9">
      <c r="D316" s="4"/>
      <c r="E316" s="4"/>
      <c r="F316" s="4"/>
      <c r="G316" s="4"/>
      <c r="I316" s="4"/>
    </row>
    <row r="322" spans="4:9">
      <c r="D322" s="4"/>
      <c r="F322" s="4"/>
      <c r="G322" s="4"/>
      <c r="I322" s="4"/>
    </row>
    <row r="328" spans="4:9">
      <c r="D328" s="4"/>
      <c r="E328" s="4"/>
      <c r="F328" s="4"/>
      <c r="G328" s="4"/>
    </row>
    <row r="334" spans="4:9">
      <c r="D334" s="4"/>
      <c r="E334" s="4"/>
      <c r="F334" s="4"/>
      <c r="G334" s="4"/>
      <c r="I334" s="4"/>
    </row>
    <row r="340" spans="4:9">
      <c r="D340" s="4"/>
      <c r="F340" s="4"/>
      <c r="G340" s="4"/>
      <c r="I340" s="4"/>
    </row>
    <row r="346" spans="4:9">
      <c r="D346" s="4"/>
      <c r="E346" s="4"/>
      <c r="F346" s="4"/>
      <c r="G346" s="4"/>
      <c r="I346" s="4"/>
    </row>
    <row r="352" spans="4:9">
      <c r="D352" s="4"/>
      <c r="E352" s="4"/>
      <c r="F352" s="4"/>
      <c r="G352" s="4"/>
      <c r="I352" s="4"/>
    </row>
    <row r="358" spans="4:9">
      <c r="D358" s="4"/>
      <c r="E358" s="4"/>
      <c r="F358" s="4"/>
      <c r="G358" s="4"/>
      <c r="I358" s="4"/>
    </row>
    <row r="364" spans="4:9">
      <c r="D364" s="4"/>
      <c r="E364" s="4"/>
      <c r="F364" s="4"/>
      <c r="G364" s="4"/>
      <c r="I364" s="4"/>
    </row>
    <row r="370" spans="4:9">
      <c r="D370" s="4"/>
      <c r="E370" s="4"/>
      <c r="F370" s="4"/>
      <c r="G370" s="4"/>
    </row>
    <row r="376" spans="4:9">
      <c r="D376" s="4"/>
      <c r="E376" s="4"/>
      <c r="F376" s="4"/>
      <c r="G376" s="4"/>
      <c r="I376" s="4"/>
    </row>
    <row r="382" spans="4:9">
      <c r="D382" s="4"/>
      <c r="F382" s="4"/>
      <c r="G382" s="4"/>
      <c r="I382" s="4"/>
    </row>
    <row r="388" spans="4:9">
      <c r="D388" s="4"/>
      <c r="E388" s="4"/>
      <c r="F388" s="4"/>
      <c r="G388" s="4"/>
    </row>
    <row r="394" spans="4:9">
      <c r="D394" s="4"/>
      <c r="E394" s="4"/>
      <c r="F394" s="4"/>
      <c r="G394" s="4"/>
      <c r="I394" s="4"/>
    </row>
    <row r="400" spans="4:9">
      <c r="D400" s="4"/>
      <c r="E400" s="4"/>
      <c r="F400" s="4"/>
      <c r="G400" s="4"/>
      <c r="I400" s="4"/>
    </row>
    <row r="406" spans="4:9">
      <c r="D406" s="4"/>
      <c r="F406" s="4"/>
      <c r="G406" s="4"/>
      <c r="I406" s="4"/>
    </row>
    <row r="412" spans="4:9">
      <c r="D412" s="4"/>
      <c r="F412" s="4"/>
      <c r="G412" s="4"/>
    </row>
    <row r="418" spans="4:9">
      <c r="D418" s="4"/>
      <c r="F418" s="4"/>
      <c r="G418" s="4"/>
      <c r="I418" s="4"/>
    </row>
    <row r="424" spans="4:9">
      <c r="D424" s="4"/>
      <c r="E424" s="4"/>
    </row>
    <row r="430" spans="4:9">
      <c r="D430" s="4"/>
      <c r="F430" s="4"/>
      <c r="G430" s="4"/>
      <c r="I430" s="4"/>
    </row>
    <row r="436" spans="4:9">
      <c r="D436" s="4"/>
      <c r="E436" s="4"/>
      <c r="F436" s="4"/>
      <c r="G436" s="4"/>
    </row>
    <row r="442" spans="4:9">
      <c r="D442" s="4"/>
      <c r="E442" s="4"/>
      <c r="F442" s="4"/>
      <c r="G442" s="4"/>
      <c r="I442" s="4"/>
    </row>
    <row r="448" spans="4:9">
      <c r="D448" s="4"/>
      <c r="E448" s="4"/>
      <c r="F448" s="4"/>
      <c r="G448" s="4"/>
      <c r="I448" s="4"/>
    </row>
    <row r="454" spans="4:9">
      <c r="D454" s="4"/>
      <c r="E454" s="4"/>
      <c r="F454" s="4"/>
      <c r="G454" s="4"/>
      <c r="I454" s="4"/>
    </row>
    <row r="460" spans="4:9">
      <c r="D460" s="4"/>
      <c r="E460" s="4"/>
      <c r="F460" s="4"/>
      <c r="G460" s="4"/>
      <c r="I460" s="4"/>
    </row>
    <row r="466" spans="4:9">
      <c r="D466" s="4"/>
      <c r="F466" s="4"/>
      <c r="G466" s="4"/>
    </row>
    <row r="472" spans="4:9">
      <c r="D472" s="4"/>
      <c r="F472" s="4"/>
      <c r="G472" s="4"/>
      <c r="I472" s="4"/>
    </row>
    <row r="478" spans="4:9">
      <c r="D478" s="4"/>
      <c r="F478" s="4"/>
      <c r="G478" s="4"/>
      <c r="I478" s="4"/>
    </row>
    <row r="484" spans="4:9">
      <c r="D484" s="4"/>
      <c r="E484" s="4"/>
      <c r="F484" s="4"/>
      <c r="G484" s="4"/>
      <c r="I484" s="4"/>
    </row>
    <row r="490" spans="4:9">
      <c r="D490" s="4"/>
      <c r="F490" s="4"/>
      <c r="G490" s="4"/>
    </row>
    <row r="496" spans="4:9">
      <c r="D496" s="4"/>
      <c r="F496" s="4"/>
      <c r="G496" s="4"/>
      <c r="I496" s="4"/>
    </row>
    <row r="502" spans="4:9">
      <c r="D502" s="4"/>
      <c r="E502" s="4"/>
      <c r="F502" s="4"/>
      <c r="G502" s="4"/>
      <c r="I502" s="4"/>
    </row>
    <row r="508" spans="4:9">
      <c r="D508" s="4"/>
      <c r="E508" s="4"/>
      <c r="F508" s="4"/>
      <c r="G508" s="4"/>
      <c r="I508" s="4"/>
    </row>
    <row r="514" spans="4:9">
      <c r="D514" s="4"/>
      <c r="F514" s="4"/>
      <c r="G514" s="4"/>
    </row>
    <row r="520" spans="4:9">
      <c r="D520" s="4"/>
      <c r="E520" s="4"/>
      <c r="F520" s="4"/>
      <c r="G520" s="4"/>
      <c r="I520" s="4"/>
    </row>
    <row r="526" spans="4:9">
      <c r="D526" s="4"/>
      <c r="F526" s="4"/>
      <c r="G526" s="4"/>
      <c r="I526" s="4"/>
    </row>
    <row r="532" spans="4:9">
      <c r="D532" s="4"/>
      <c r="F532" s="4"/>
      <c r="G532" s="4"/>
    </row>
    <row r="538" spans="4:9">
      <c r="D538" s="4"/>
      <c r="E538" s="4"/>
      <c r="F538" s="4"/>
      <c r="G538" s="4"/>
      <c r="I538" s="4"/>
    </row>
    <row r="544" spans="4:9">
      <c r="D544" s="4"/>
      <c r="E544" s="4"/>
      <c r="F544" s="4"/>
      <c r="G544" s="4"/>
      <c r="I544" s="4"/>
    </row>
    <row r="550" spans="4:9">
      <c r="D550" s="4"/>
      <c r="E550" s="4"/>
      <c r="F550" s="4"/>
      <c r="G550" s="4"/>
      <c r="I550" s="4"/>
    </row>
    <row r="556" spans="4:9">
      <c r="D556" s="4"/>
      <c r="F556" s="4"/>
      <c r="G556" s="4"/>
    </row>
    <row r="562" spans="4:9">
      <c r="D562" s="4"/>
      <c r="E562" s="4"/>
      <c r="F562" s="4"/>
      <c r="G562" s="4"/>
      <c r="I562" s="4"/>
    </row>
    <row r="568" spans="4:9">
      <c r="D568" s="4"/>
      <c r="E568" s="4"/>
      <c r="F568" s="4"/>
      <c r="G568" s="4"/>
    </row>
    <row r="574" spans="4:9">
      <c r="D574" s="4"/>
      <c r="F574" s="4"/>
      <c r="G574" s="4"/>
      <c r="I574" s="4"/>
    </row>
    <row r="580" spans="4:9">
      <c r="D580" s="4"/>
      <c r="F580" s="4"/>
      <c r="G580" s="4"/>
    </row>
    <row r="586" spans="4:9">
      <c r="D586" s="4"/>
      <c r="E586" s="4"/>
      <c r="F586" s="4"/>
      <c r="G586" s="4"/>
      <c r="I586" s="4"/>
    </row>
    <row r="592" spans="4:9">
      <c r="D592" s="4"/>
      <c r="E592" s="4"/>
      <c r="F592" s="4"/>
      <c r="G592" s="4"/>
      <c r="I592" s="4"/>
    </row>
    <row r="598" spans="4:9">
      <c r="D598" s="4"/>
      <c r="E598" s="4"/>
      <c r="F598" s="4"/>
      <c r="G598" s="4"/>
      <c r="I598" s="4"/>
    </row>
  </sheetData>
  <sheetProtection password="CD54" sheet="1" objects="1" scenarios="1"/>
  <mergeCells count="1">
    <mergeCell ref="B12:D12"/>
  </mergeCells>
  <hyperlinks>
    <hyperlink ref="A7" r:id="rId1" display="http://www.smellyfeetcures.com/"/>
    <hyperlink ref="A8" r:id="rId2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</dc:creator>
  <cp:lastModifiedBy>Ali</cp:lastModifiedBy>
  <dcterms:created xsi:type="dcterms:W3CDTF">2020-01-01T18:20:37Z</dcterms:created>
  <dcterms:modified xsi:type="dcterms:W3CDTF">2020-01-02T14:39:35Z</dcterms:modified>
</cp:coreProperties>
</file>